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welbireckicompawebirecki-my.sharepoint.com/personal/pawel_birecki_pawelbirecki_com/Documents/1. FIRMA/14. Produkty cyfrowe/"/>
    </mc:Choice>
  </mc:AlternateContent>
  <xr:revisionPtr revIDLastSave="276" documentId="8_{EBFC8EFF-DDD9-8E4B-AB1E-C51BA33B6145}" xr6:coauthVersionLast="47" xr6:coauthVersionMax="47" xr10:uidLastSave="{B00D139C-56D2-A241-B931-B23CEDEC01FE}"/>
  <bookViews>
    <workbookView xWindow="0" yWindow="500" windowWidth="38400" windowHeight="19700" xr2:uid="{284B4145-F1B7-BF43-A16C-8E0914F191CF}"/>
  </bookViews>
  <sheets>
    <sheet name="Capacity mod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C15" i="1" s="1"/>
  <c r="D6" i="1"/>
  <c r="E6" i="1" s="1"/>
  <c r="F6" i="1" s="1"/>
  <c r="G6" i="1" s="1"/>
  <c r="H6" i="1" s="1"/>
  <c r="I6" i="1" s="1"/>
  <c r="J6" i="1" s="1"/>
  <c r="K6" i="1" s="1"/>
  <c r="L6" i="1" s="1"/>
  <c r="M6" i="1" s="1"/>
  <c r="N6" i="1" s="1"/>
  <c r="O6" i="1" s="1"/>
  <c r="P6" i="1" s="1"/>
  <c r="Q6" i="1" s="1"/>
  <c r="R6" i="1" s="1"/>
  <c r="S6" i="1" s="1"/>
  <c r="T6" i="1" s="1"/>
  <c r="T13" i="1" s="1"/>
  <c r="T15" i="1" s="1"/>
  <c r="J13" i="1" l="1"/>
  <c r="J15" i="1" s="1"/>
  <c r="I13" i="1"/>
  <c r="I15" i="1" s="1"/>
  <c r="R13" i="1"/>
  <c r="R15" i="1" s="1"/>
  <c r="Q13" i="1"/>
  <c r="Q15" i="1" s="1"/>
  <c r="P13" i="1"/>
  <c r="P15" i="1" s="1"/>
  <c r="H13" i="1"/>
  <c r="H15" i="1" s="1"/>
  <c r="G13" i="1"/>
  <c r="G15" i="1" s="1"/>
  <c r="F13" i="1"/>
  <c r="F15" i="1" s="1"/>
  <c r="E13" i="1"/>
  <c r="E15" i="1" s="1"/>
  <c r="S13" i="1"/>
  <c r="S15" i="1" s="1"/>
  <c r="K13" i="1"/>
  <c r="K15" i="1" s="1"/>
  <c r="O13" i="1"/>
  <c r="O15" i="1" s="1"/>
  <c r="N13" i="1"/>
  <c r="N15" i="1" s="1"/>
  <c r="M13" i="1"/>
  <c r="M15" i="1" s="1"/>
  <c r="L13" i="1"/>
  <c r="L15" i="1" s="1"/>
  <c r="D13" i="1"/>
  <c r="D15" i="1" s="1"/>
</calcChain>
</file>

<file path=xl/sharedStrings.xml><?xml version="1.0" encoding="utf-8"?>
<sst xmlns="http://schemas.openxmlformats.org/spreadsheetml/2006/main" count="63" uniqueCount="41">
  <si>
    <t>Miesiąc</t>
  </si>
  <si>
    <t>Ilość dni roboczych</t>
  </si>
  <si>
    <t>Ilość ludzi</t>
  </si>
  <si>
    <t>Czas na zmianę</t>
  </si>
  <si>
    <t>Planowane absencje</t>
  </si>
  <si>
    <t>Nieplanowane absencje</t>
  </si>
  <si>
    <t>Efektwyność</t>
  </si>
  <si>
    <t>Nadgodziny</t>
  </si>
  <si>
    <t>Zdolności produkcujne</t>
  </si>
  <si>
    <t>Obciążenie</t>
  </si>
  <si>
    <t>Poziom wykorzystania zdolności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</si>
  <si>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</si>
  <si>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</si>
  <si>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</si>
  <si>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</si>
  <si>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</si>
  <si>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</si>
  <si>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</si>
  <si>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</si>
  <si>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</si>
  <si>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</si>
  <si>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</si>
  <si>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</si>
  <si>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Zmiany zatrudnienia</t>
  </si>
  <si>
    <t>Actual</t>
  </si>
  <si>
    <t>Plan</t>
  </si>
  <si>
    <t>Ilość dni roboczych w danym miesiącu</t>
  </si>
  <si>
    <t>Ilość ludzi efektywnie dostępnych w danym miesiącu</t>
  </si>
  <si>
    <t>Zmiany w zatrudnieniu</t>
  </si>
  <si>
    <t>Ilość godzin dostępnych na zmianę po odjęciu przerw</t>
  </si>
  <si>
    <t>Planowany poziom absencji urlopowych</t>
  </si>
  <si>
    <t>Zakładany poziom absencji chorobowych, opieki, studia itd.</t>
  </si>
  <si>
    <t>Planowana efektywność (czas standardowy/technologiczny potrzebny na realizację produkcji vs czas rzeczywisty w jkim ją realizujemy)</t>
  </si>
  <si>
    <t>Zakładany poziom nadgodzin</t>
  </si>
  <si>
    <t>Wyliczone zdolności produkcyjne - ilość godzin dostępnych</t>
  </si>
  <si>
    <t>Planowane obciążenie liuczone na podstawie planów produkcji/prognoz i czasów standardowych/technologicznych</t>
  </si>
  <si>
    <t>Obliczony poziom wykorzystania mocy produkcyjnych: obciążenie vs zdolności</t>
  </si>
  <si>
    <t>Max</t>
  </si>
  <si>
    <t>Min</t>
  </si>
  <si>
    <t>Poziom maksymalny powyżej którego możemy mieć problemy z dostępnością mocy produkcyjnych (np. na odrabianie opóźnień) i zaburzoną elastyczność</t>
  </si>
  <si>
    <t>Poziom poniżej którego obszar produkcyjny jest uznawany za niedociążony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</si>
</sst>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)_ ;_ * \(#,##0.00\)_ ;_ * &quot;-&quot;??_)_ ;_ @_ "/>
    <numFmt numFmtId="165" formatCode="_ * #,##0.0_)_ ;_ * \(#,##0.0\)_ ;_ * &quot;-&quot;??_)_ ;_ @_ "/>
    <numFmt numFmtId="166" formatCode="_ * #,##0_)_ ;_ * \(#,##0\)_ ;_ * &quot;-&quot;??_)_ ;_ @_ "/>
  </numFmts>
  <fonts count="6" x14ac:knownFonts="1">
    <font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4"/>
      <color theme="1"/>
      <name val="Aptos Narrow"/>
      <scheme val="minor"/>
    </font>
    <font>
      <b/>
      <sz val="16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9" fontId="0" fillId="0" borderId="0" xfId="0" applyNumberFormat="1"/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166" fontId="0" fillId="0" borderId="1" xfId="1" applyNumberFormat="1" applyFont="1" applyBorder="1" applyAlignment="1">
      <alignment horizontal="center"/>
    </xf>
    <xf numFmtId="9" fontId="0" fillId="0" borderId="1" xfId="2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65" fontId="0" fillId="0" borderId="1" xfId="1" applyNumberFormat="1" applyFont="1" applyBorder="1" applyAlignment="1"/>
    <xf numFmtId="0" fontId="4" fillId="0" borderId="1" xfId="0" applyFont="1" applyFill="1" applyBorder="1"/>
    <xf numFmtId="9" fontId="0" fillId="0" borderId="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16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Analiza obciążenia produkcji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16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'Capacity model'!$B$13</c:f>
              <c:strCache>
                <c:ptCount val="1"/>
                <c:pt idx="0">
                  <c:v>Zdolności produkcujne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cat>
            <c:multiLvlStrRef>
              <c:f>'Capacity model'!$C$3:$T$4</c:f>
              <c:multiLvlStrCache>
                <c:ptCount val="18"/>
                <c:lvl>
                  <c:pt idx="0">
                    <c:v>Sty</c:v>
                  </c:pt>
                  <c:pt idx="1">
                    <c:v>Lut</c:v>
                  </c:pt>
                  <c:pt idx="2">
                    <c:v>Mar</c:v>
                  </c:pt>
                  <c:pt idx="3">
                    <c:v>Kwi</c:v>
                  </c:pt>
                  <c:pt idx="4">
                    <c:v>Maj</c:v>
                  </c:pt>
                  <c:pt idx="5">
                    <c:v>Cze</c:v>
                  </c:pt>
                  <c:pt idx="6">
                    <c:v>Lip</c:v>
                  </c:pt>
                  <c:pt idx="7">
                    <c:v>Sie</c:v>
                  </c:pt>
                  <c:pt idx="8">
                    <c:v>Wrz</c:v>
                  </c:pt>
                  <c:pt idx="9">
                    <c:v>Paź</c:v>
                  </c:pt>
                  <c:pt idx="10">
                    <c:v>Lis</c:v>
                  </c:pt>
                  <c:pt idx="11">
                    <c:v>Gru</c:v>
                  </c:pt>
                  <c:pt idx="12">
                    <c:v>Sty</c:v>
                  </c:pt>
                  <c:pt idx="13">
                    <c:v>Lut</c:v>
                  </c:pt>
                  <c:pt idx="14">
                    <c:v>Mar</c:v>
                  </c:pt>
                  <c:pt idx="15">
                    <c:v>Kwi</c:v>
                  </c:pt>
                  <c:pt idx="16">
                    <c:v>Maj</c:v>
                  </c:pt>
                  <c:pt idx="17">
                    <c:v>Cze</c:v>
                  </c:pt>
                </c:lvl>
                <c:lvl>
                  <c:pt idx="0">
                    <c:v>Actual</c:v>
                  </c:pt>
                  <c:pt idx="1">
                    <c:v>Actual</c:v>
                  </c:pt>
                  <c:pt idx="2">
                    <c:v>Actual</c:v>
                  </c:pt>
                  <c:pt idx="3">
                    <c:v>Plan</c:v>
                  </c:pt>
                  <c:pt idx="4">
                    <c:v>Plan</c:v>
                  </c:pt>
                  <c:pt idx="5">
                    <c:v>Plan</c:v>
                  </c:pt>
                  <c:pt idx="6">
                    <c:v>Plan</c:v>
                  </c:pt>
                  <c:pt idx="7">
                    <c:v>Plan</c:v>
                  </c:pt>
                  <c:pt idx="8">
                    <c:v>Plan</c:v>
                  </c:pt>
                  <c:pt idx="9">
                    <c:v>Plan</c:v>
                  </c:pt>
                  <c:pt idx="10">
                    <c:v>Plan</c:v>
                  </c:pt>
                  <c:pt idx="11">
                    <c:v>Plan</c:v>
                  </c:pt>
                  <c:pt idx="12">
                    <c:v>Plan</c:v>
                  </c:pt>
                  <c:pt idx="13">
                    <c:v>Plan</c:v>
                  </c:pt>
                  <c:pt idx="14">
                    <c:v>Plan</c:v>
                  </c:pt>
                  <c:pt idx="15">
                    <c:v>Plan</c:v>
                  </c:pt>
                  <c:pt idx="16">
                    <c:v>Plan</c:v>
                  </c:pt>
                  <c:pt idx="17">
                    <c:v>Plan</c:v>
                  </c:pt>
                </c:lvl>
              </c:multiLvlStrCache>
            </c:multiLvlStrRef>
          </c:cat>
          <c:val>
            <c:numRef>
              <c:f>'Capacity model'!$C$13:$T$13</c:f>
              <c:numCache>
                <c:formatCode>_ * #,##0_)_ ;_ * \(#,##0\)_ ;_ * "-"??_)_ ;_ @_ </c:formatCode>
                <c:ptCount val="18"/>
                <c:pt idx="0">
                  <c:v>12157.992000000002</c:v>
                </c:pt>
                <c:pt idx="1">
                  <c:v>11579.04</c:v>
                </c:pt>
                <c:pt idx="2">
                  <c:v>12299.364000000001</c:v>
                </c:pt>
                <c:pt idx="3">
                  <c:v>13684.809600000001</c:v>
                </c:pt>
                <c:pt idx="4">
                  <c:v>15148.9125</c:v>
                </c:pt>
                <c:pt idx="5">
                  <c:v>15519.294900000001</c:v>
                </c:pt>
                <c:pt idx="6">
                  <c:v>16616.348504999998</c:v>
                </c:pt>
                <c:pt idx="7">
                  <c:v>14448.998699999998</c:v>
                </c:pt>
                <c:pt idx="8">
                  <c:v>16667.7588</c:v>
                </c:pt>
                <c:pt idx="9">
                  <c:v>17094.422250000003</c:v>
                </c:pt>
                <c:pt idx="10">
                  <c:v>13378.243500000002</c:v>
                </c:pt>
                <c:pt idx="11">
                  <c:v>14689.836000000001</c:v>
                </c:pt>
                <c:pt idx="12">
                  <c:v>15206.700600000004</c:v>
                </c:pt>
                <c:pt idx="13">
                  <c:v>15206.700600000004</c:v>
                </c:pt>
                <c:pt idx="14">
                  <c:v>16921.874970000001</c:v>
                </c:pt>
                <c:pt idx="15">
                  <c:v>16338.362040000004</c:v>
                </c:pt>
                <c:pt idx="16">
                  <c:v>15910.102800000001</c:v>
                </c:pt>
                <c:pt idx="17">
                  <c:v>16330.20102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9C-3A49-BD0B-E422F07D2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2296208"/>
        <c:axId val="1242484720"/>
      </c:areaChart>
      <c:barChart>
        <c:barDir val="col"/>
        <c:grouping val="clustered"/>
        <c:varyColors val="0"/>
        <c:ser>
          <c:idx val="1"/>
          <c:order val="1"/>
          <c:tx>
            <c:strRef>
              <c:f>'Capacity model'!$B$14</c:f>
              <c:strCache>
                <c:ptCount val="1"/>
                <c:pt idx="0">
                  <c:v>Obciążenie</c:v>
                </c:pt>
              </c:strCache>
            </c:strRef>
          </c:tx>
          <c:spPr>
            <a:gradFill flip="none" rotWithShape="1">
              <a:gsLst>
                <a:gs pos="0">
                  <a:schemeClr val="accent2">
                    <a:tint val="66000"/>
                    <a:satMod val="160000"/>
                  </a:schemeClr>
                </a:gs>
                <a:gs pos="50000">
                  <a:schemeClr val="accent2">
                    <a:tint val="44500"/>
                    <a:satMod val="160000"/>
                  </a:schemeClr>
                </a:gs>
                <a:gs pos="100000">
                  <a:schemeClr val="accent2">
                    <a:tint val="23500"/>
                    <a:satMod val="160000"/>
                  </a:schemeClr>
                </a:gs>
              </a:gsLst>
              <a:lin ang="5400000" scaled="1"/>
              <a:tileRect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569C-3A49-BD0B-E422F07D2BA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569C-3A49-BD0B-E422F07D2BA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569C-3A49-BD0B-E422F07D2BA2}"/>
              </c:ext>
            </c:extLst>
          </c:dPt>
          <c:cat>
            <c:multiLvlStrRef>
              <c:f>'Capacity model'!$C$3:$T$4</c:f>
              <c:multiLvlStrCache>
                <c:ptCount val="18"/>
                <c:lvl>
                  <c:pt idx="0">
                    <c:v>Sty</c:v>
                  </c:pt>
                  <c:pt idx="1">
                    <c:v>Lut</c:v>
                  </c:pt>
                  <c:pt idx="2">
                    <c:v>Mar</c:v>
                  </c:pt>
                  <c:pt idx="3">
                    <c:v>Kwi</c:v>
                  </c:pt>
                  <c:pt idx="4">
                    <c:v>Maj</c:v>
                  </c:pt>
                  <c:pt idx="5">
                    <c:v>Cze</c:v>
                  </c:pt>
                  <c:pt idx="6">
                    <c:v>Lip</c:v>
                  </c:pt>
                  <c:pt idx="7">
                    <c:v>Sie</c:v>
                  </c:pt>
                  <c:pt idx="8">
                    <c:v>Wrz</c:v>
                  </c:pt>
                  <c:pt idx="9">
                    <c:v>Paź</c:v>
                  </c:pt>
                  <c:pt idx="10">
                    <c:v>Lis</c:v>
                  </c:pt>
                  <c:pt idx="11">
                    <c:v>Gru</c:v>
                  </c:pt>
                  <c:pt idx="12">
                    <c:v>Sty</c:v>
                  </c:pt>
                  <c:pt idx="13">
                    <c:v>Lut</c:v>
                  </c:pt>
                  <c:pt idx="14">
                    <c:v>Mar</c:v>
                  </c:pt>
                  <c:pt idx="15">
                    <c:v>Kwi</c:v>
                  </c:pt>
                  <c:pt idx="16">
                    <c:v>Maj</c:v>
                  </c:pt>
                  <c:pt idx="17">
                    <c:v>Cze</c:v>
                  </c:pt>
                </c:lvl>
                <c:lvl>
                  <c:pt idx="0">
                    <c:v>Actual</c:v>
                  </c:pt>
                  <c:pt idx="1">
                    <c:v>Actual</c:v>
                  </c:pt>
                  <c:pt idx="2">
                    <c:v>Actual</c:v>
                  </c:pt>
                  <c:pt idx="3">
                    <c:v>Plan</c:v>
                  </c:pt>
                  <c:pt idx="4">
                    <c:v>Plan</c:v>
                  </c:pt>
                  <c:pt idx="5">
                    <c:v>Plan</c:v>
                  </c:pt>
                  <c:pt idx="6">
                    <c:v>Plan</c:v>
                  </c:pt>
                  <c:pt idx="7">
                    <c:v>Plan</c:v>
                  </c:pt>
                  <c:pt idx="8">
                    <c:v>Plan</c:v>
                  </c:pt>
                  <c:pt idx="9">
                    <c:v>Plan</c:v>
                  </c:pt>
                  <c:pt idx="10">
                    <c:v>Plan</c:v>
                  </c:pt>
                  <c:pt idx="11">
                    <c:v>Plan</c:v>
                  </c:pt>
                  <c:pt idx="12">
                    <c:v>Plan</c:v>
                  </c:pt>
                  <c:pt idx="13">
                    <c:v>Plan</c:v>
                  </c:pt>
                  <c:pt idx="14">
                    <c:v>Plan</c:v>
                  </c:pt>
                  <c:pt idx="15">
                    <c:v>Plan</c:v>
                  </c:pt>
                  <c:pt idx="16">
                    <c:v>Plan</c:v>
                  </c:pt>
                  <c:pt idx="17">
                    <c:v>Plan</c:v>
                  </c:pt>
                </c:lvl>
              </c:multiLvlStrCache>
            </c:multiLvlStrRef>
          </c:cat>
          <c:val>
            <c:numRef>
              <c:f>'Capacity model'!$C$14:$T$14</c:f>
              <c:numCache>
                <c:formatCode>_ * #,##0_)_ ;_ * \(#,##0\)_ ;_ * "-"??_)_ ;_ @_ </c:formatCode>
                <c:ptCount val="18"/>
                <c:pt idx="0">
                  <c:v>10325</c:v>
                </c:pt>
                <c:pt idx="1">
                  <c:v>11025</c:v>
                </c:pt>
                <c:pt idx="2">
                  <c:v>12535.469141802085</c:v>
                </c:pt>
                <c:pt idx="3">
                  <c:v>12686.856940969576</c:v>
                </c:pt>
                <c:pt idx="4">
                  <c:v>13042.059606569561</c:v>
                </c:pt>
                <c:pt idx="5">
                  <c:v>12442.021801928724</c:v>
                </c:pt>
                <c:pt idx="6">
                  <c:v>12069.240671022117</c:v>
                </c:pt>
                <c:pt idx="7">
                  <c:v>14011.686505323505</c:v>
                </c:pt>
                <c:pt idx="8">
                  <c:v>12215.232771499686</c:v>
                </c:pt>
                <c:pt idx="9">
                  <c:v>13564.985661290964</c:v>
                </c:pt>
                <c:pt idx="10">
                  <c:v>14584.714021124129</c:v>
                </c:pt>
                <c:pt idx="11">
                  <c:v>14587.313401326106</c:v>
                </c:pt>
                <c:pt idx="12">
                  <c:v>14182.501393955868</c:v>
                </c:pt>
                <c:pt idx="13">
                  <c:v>14781.286595746265</c:v>
                </c:pt>
                <c:pt idx="14">
                  <c:v>13555.320654614181</c:v>
                </c:pt>
                <c:pt idx="15">
                  <c:v>13094.477427726384</c:v>
                </c:pt>
                <c:pt idx="16">
                  <c:v>15266.546508849671</c:v>
                </c:pt>
                <c:pt idx="17">
                  <c:v>13782.006295137975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9C-3A49-BD0B-E422F07D2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42296208"/>
        <c:axId val="1242484720"/>
      </c:barChart>
      <c:lineChart>
        <c:grouping val="standard"/>
        <c:varyColors val="0"/>
        <c:ser>
          <c:idx val="2"/>
          <c:order val="2"/>
          <c:tx>
            <c:strRef>
              <c:f>'Capacity model'!$B$15</c:f>
              <c:strCache>
                <c:ptCount val="1"/>
                <c:pt idx="0">
                  <c:v>Poziom wykorzystania zdolności</c:v>
                </c:pt>
              </c:strCache>
            </c:strRef>
          </c:tx>
          <c:spPr>
            <a:ln w="34925" cap="rnd">
              <a:solidFill>
                <a:srgbClr val="00B05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'Capacity model'!$C$3:$T$4</c:f>
              <c:multiLvlStrCache>
                <c:ptCount val="18"/>
                <c:lvl>
                  <c:pt idx="0">
                    <c:v>Sty</c:v>
                  </c:pt>
                  <c:pt idx="1">
                    <c:v>Lut</c:v>
                  </c:pt>
                  <c:pt idx="2">
                    <c:v>Mar</c:v>
                  </c:pt>
                  <c:pt idx="3">
                    <c:v>Kwi</c:v>
                  </c:pt>
                  <c:pt idx="4">
                    <c:v>Maj</c:v>
                  </c:pt>
                  <c:pt idx="5">
                    <c:v>Cze</c:v>
                  </c:pt>
                  <c:pt idx="6">
                    <c:v>Lip</c:v>
                  </c:pt>
                  <c:pt idx="7">
                    <c:v>Sie</c:v>
                  </c:pt>
                  <c:pt idx="8">
                    <c:v>Wrz</c:v>
                  </c:pt>
                  <c:pt idx="9">
                    <c:v>Paź</c:v>
                  </c:pt>
                  <c:pt idx="10">
                    <c:v>Lis</c:v>
                  </c:pt>
                  <c:pt idx="11">
                    <c:v>Gru</c:v>
                  </c:pt>
                  <c:pt idx="12">
                    <c:v>Sty</c:v>
                  </c:pt>
                  <c:pt idx="13">
                    <c:v>Lut</c:v>
                  </c:pt>
                  <c:pt idx="14">
                    <c:v>Mar</c:v>
                  </c:pt>
                  <c:pt idx="15">
                    <c:v>Kwi</c:v>
                  </c:pt>
                  <c:pt idx="16">
                    <c:v>Maj</c:v>
                  </c:pt>
                  <c:pt idx="17">
                    <c:v>Cze</c:v>
                  </c:pt>
                </c:lvl>
                <c:lvl>
                  <c:pt idx="0">
                    <c:v>Actual</c:v>
                  </c:pt>
                  <c:pt idx="1">
                    <c:v>Actual</c:v>
                  </c:pt>
                  <c:pt idx="2">
                    <c:v>Actual</c:v>
                  </c:pt>
                  <c:pt idx="3">
                    <c:v>Plan</c:v>
                  </c:pt>
                  <c:pt idx="4">
                    <c:v>Plan</c:v>
                  </c:pt>
                  <c:pt idx="5">
                    <c:v>Plan</c:v>
                  </c:pt>
                  <c:pt idx="6">
                    <c:v>Plan</c:v>
                  </c:pt>
                  <c:pt idx="7">
                    <c:v>Plan</c:v>
                  </c:pt>
                  <c:pt idx="8">
                    <c:v>Plan</c:v>
                  </c:pt>
                  <c:pt idx="9">
                    <c:v>Plan</c:v>
                  </c:pt>
                  <c:pt idx="10">
                    <c:v>Plan</c:v>
                  </c:pt>
                  <c:pt idx="11">
                    <c:v>Plan</c:v>
                  </c:pt>
                  <c:pt idx="12">
                    <c:v>Plan</c:v>
                  </c:pt>
                  <c:pt idx="13">
                    <c:v>Plan</c:v>
                  </c:pt>
                  <c:pt idx="14">
                    <c:v>Plan</c:v>
                  </c:pt>
                  <c:pt idx="15">
                    <c:v>Plan</c:v>
                  </c:pt>
                  <c:pt idx="16">
                    <c:v>Plan</c:v>
                  </c:pt>
                  <c:pt idx="17">
                    <c:v>Plan</c:v>
                  </c:pt>
                </c:lvl>
              </c:multiLvlStrCache>
            </c:multiLvlStrRef>
          </c:cat>
          <c:val>
            <c:numRef>
              <c:f>'Capacity model'!$C$15:$T$15</c:f>
              <c:numCache>
                <c:formatCode>0%</c:formatCode>
                <c:ptCount val="18"/>
                <c:pt idx="0">
                  <c:v>0.84923563035738125</c:v>
                </c:pt>
                <c:pt idx="1">
                  <c:v>0.95215147369730124</c:v>
                </c:pt>
                <c:pt idx="2">
                  <c:v>1.0191965325851062</c:v>
                </c:pt>
                <c:pt idx="3">
                  <c:v>0.92707588280728259</c:v>
                </c:pt>
                <c:pt idx="4">
                  <c:v>0.86092381922263794</c:v>
                </c:pt>
                <c:pt idx="5">
                  <c:v>0.80171308568462885</c:v>
                </c:pt>
                <c:pt idx="6">
                  <c:v>0.72634734805847279</c:v>
                </c:pt>
                <c:pt idx="7">
                  <c:v>0.96973408304919473</c:v>
                </c:pt>
                <c:pt idx="8">
                  <c:v>0.73286594305046504</c:v>
                </c:pt>
                <c:pt idx="9">
                  <c:v>0.79353285316741029</c:v>
                </c:pt>
                <c:pt idx="10">
                  <c:v>1.0901815340051275</c:v>
                </c:pt>
                <c:pt idx="11">
                  <c:v>0.9930208479744842</c:v>
                </c:pt>
                <c:pt idx="12">
                  <c:v>0.93264816392557004</c:v>
                </c:pt>
                <c:pt idx="13">
                  <c:v>0.97202456894207956</c:v>
                </c:pt>
                <c:pt idx="14">
                  <c:v>0.8010531148968878</c:v>
                </c:pt>
                <c:pt idx="15">
                  <c:v>0.80145594739963177</c:v>
                </c:pt>
                <c:pt idx="16">
                  <c:v>0.95955046304601321</c:v>
                </c:pt>
                <c:pt idx="17">
                  <c:v>0.84395815325597101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9C-3A49-BD0B-E422F07D2BA2}"/>
            </c:ext>
          </c:extLst>
        </c:ser>
        <c:ser>
          <c:idx val="3"/>
          <c:order val="3"/>
          <c:tx>
            <c:strRef>
              <c:f>'Capacity model'!$B$16</c:f>
              <c:strCache>
                <c:ptCount val="1"/>
                <c:pt idx="0">
                  <c:v>Max</c:v>
                </c:pt>
              </c:strCache>
            </c:strRef>
          </c:tx>
          <c:spPr>
            <a:ln w="34925" cap="rnd">
              <a:solidFill>
                <a:schemeClr val="accent4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'Capacity model'!$C$16:$T$16</c:f>
              <c:numCache>
                <c:formatCode>0%</c:formatCode>
                <c:ptCount val="18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  <c:pt idx="5">
                  <c:v>0.95</c:v>
                </c:pt>
                <c:pt idx="6">
                  <c:v>0.95</c:v>
                </c:pt>
                <c:pt idx="7">
                  <c:v>0.95</c:v>
                </c:pt>
                <c:pt idx="8">
                  <c:v>0.95</c:v>
                </c:pt>
                <c:pt idx="9">
                  <c:v>0.95</c:v>
                </c:pt>
                <c:pt idx="10">
                  <c:v>0.95</c:v>
                </c:pt>
                <c:pt idx="11">
                  <c:v>0.95</c:v>
                </c:pt>
                <c:pt idx="12">
                  <c:v>0.95</c:v>
                </c:pt>
                <c:pt idx="13">
                  <c:v>0.95</c:v>
                </c:pt>
                <c:pt idx="14">
                  <c:v>0.95</c:v>
                </c:pt>
                <c:pt idx="15">
                  <c:v>0.95</c:v>
                </c:pt>
                <c:pt idx="16">
                  <c:v>0.95</c:v>
                </c:pt>
                <c:pt idx="17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69C-3A49-BD0B-E422F07D2BA2}"/>
            </c:ext>
          </c:extLst>
        </c:ser>
        <c:ser>
          <c:idx val="4"/>
          <c:order val="4"/>
          <c:tx>
            <c:strRef>
              <c:f>'Capacity model'!$B$17</c:f>
              <c:strCache>
                <c:ptCount val="1"/>
                <c:pt idx="0">
                  <c:v>Min</c:v>
                </c:pt>
              </c:strCache>
            </c:strRef>
          </c:tx>
          <c:spPr>
            <a:ln w="34925" cap="rnd">
              <a:solidFill>
                <a:schemeClr val="accent5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'Capacity model'!$C$17:$T$17</c:f>
              <c:numCache>
                <c:formatCode>0%</c:formatCode>
                <c:ptCount val="18"/>
                <c:pt idx="0">
                  <c:v>0.75</c:v>
                </c:pt>
                <c:pt idx="1">
                  <c:v>0.75</c:v>
                </c:pt>
                <c:pt idx="2">
                  <c:v>0.75</c:v>
                </c:pt>
                <c:pt idx="3">
                  <c:v>0.75</c:v>
                </c:pt>
                <c:pt idx="4">
                  <c:v>0.75</c:v>
                </c:pt>
                <c:pt idx="5">
                  <c:v>0.75</c:v>
                </c:pt>
                <c:pt idx="6">
                  <c:v>0.75</c:v>
                </c:pt>
                <c:pt idx="7">
                  <c:v>0.75</c:v>
                </c:pt>
                <c:pt idx="8">
                  <c:v>0.75</c:v>
                </c:pt>
                <c:pt idx="9">
                  <c:v>0.75</c:v>
                </c:pt>
                <c:pt idx="10">
                  <c:v>0.75</c:v>
                </c:pt>
                <c:pt idx="11">
                  <c:v>0.75</c:v>
                </c:pt>
                <c:pt idx="12">
                  <c:v>0.75</c:v>
                </c:pt>
                <c:pt idx="13">
                  <c:v>0.75</c:v>
                </c:pt>
                <c:pt idx="14">
                  <c:v>0.75</c:v>
                </c:pt>
                <c:pt idx="15">
                  <c:v>0.75</c:v>
                </c:pt>
                <c:pt idx="16">
                  <c:v>0.75</c:v>
                </c:pt>
                <c:pt idx="17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69C-3A49-BD0B-E422F07D2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4052064"/>
        <c:axId val="1943368896"/>
      </c:lineChart>
      <c:catAx>
        <c:axId val="12422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2484720"/>
        <c:crosses val="autoZero"/>
        <c:auto val="1"/>
        <c:lblAlgn val="ctr"/>
        <c:lblOffset val="100"/>
        <c:noMultiLvlLbl val="0"/>
      </c:catAx>
      <c:valAx>
        <c:axId val="1242484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 * #,##0_)_ ;_ * \(#,##0\)_ ;_ * &quot;-&quot;??_)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2296208"/>
        <c:crosses val="autoZero"/>
        <c:crossBetween val="between"/>
      </c:valAx>
      <c:valAx>
        <c:axId val="1943368896"/>
        <c:scaling>
          <c:orientation val="minMax"/>
        </c:scaling>
        <c:delete val="0"/>
        <c:axPos val="r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4052064"/>
        <c:crosses val="max"/>
        <c:crossBetween val="between"/>
      </c:valAx>
      <c:catAx>
        <c:axId val="19440520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943368896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sz="1800"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606777</xdr:colOff>
      <xdr:row>22</xdr:row>
      <xdr:rowOff>103009</xdr:rowOff>
    </xdr:from>
    <xdr:to>
      <xdr:col>21</xdr:col>
      <xdr:colOff>522112</xdr:colOff>
      <xdr:row>50</xdr:row>
      <xdr:rowOff>155222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C03CC27-5CC2-3D80-53A1-93875053B9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592667</xdr:colOff>
      <xdr:row>22</xdr:row>
      <xdr:rowOff>141110</xdr:rowOff>
    </xdr:from>
    <xdr:to>
      <xdr:col>7</xdr:col>
      <xdr:colOff>239889</xdr:colOff>
      <xdr:row>26</xdr:row>
      <xdr:rowOff>56444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id="{DC3A7E85-F6F2-2D41-B89E-93DE2170F295}"/>
            </a:ext>
          </a:extLst>
        </xdr:cNvPr>
        <xdr:cNvSpPr/>
      </xdr:nvSpPr>
      <xdr:spPr>
        <a:xfrm>
          <a:off x="4797778" y="5122332"/>
          <a:ext cx="1594555" cy="705556"/>
        </a:xfrm>
        <a:prstGeom prst="rightArrow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 kern="1200"/>
            <a:t>PLAN</a:t>
          </a:r>
        </a:p>
      </xdr:txBody>
    </xdr:sp>
    <xdr:clientData/>
  </xdr:twoCellAnchor>
  <xdr:twoCellAnchor>
    <xdr:from>
      <xdr:col>2</xdr:col>
      <xdr:colOff>98778</xdr:colOff>
      <xdr:row>22</xdr:row>
      <xdr:rowOff>138287</xdr:rowOff>
    </xdr:from>
    <xdr:to>
      <xdr:col>4</xdr:col>
      <xdr:colOff>366889</xdr:colOff>
      <xdr:row>26</xdr:row>
      <xdr:rowOff>53621</xdr:rowOff>
    </xdr:to>
    <xdr:sp macro="" textlink="">
      <xdr:nvSpPr>
        <xdr:cNvPr id="6" name="Right Arrow 5">
          <a:extLst>
            <a:ext uri="{FF2B5EF4-FFF2-40B4-BE49-F238E27FC236}">
              <a16:creationId xmlns:a16="http://schemas.microsoft.com/office/drawing/2014/main" id="{F5A5CD2F-5101-804A-84C7-E4AD9848E3FE}"/>
            </a:ext>
          </a:extLst>
        </xdr:cNvPr>
        <xdr:cNvSpPr/>
      </xdr:nvSpPr>
      <xdr:spPr>
        <a:xfrm flipH="1">
          <a:off x="3005667" y="5034843"/>
          <a:ext cx="1566333" cy="705556"/>
        </a:xfrm>
        <a:prstGeom prst="rightArrow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 kern="1200"/>
            <a:t>Wykonanie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0.21872</cdr:x>
      <cdr:y>0.03462</cdr:y>
    </cdr:from>
    <cdr:to>
      <cdr:x>0.22246</cdr:x>
      <cdr:y>0.83826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1F9B4F0E-0A47-76B5-9395-D8B32BC2C718}"/>
            </a:ext>
          </a:extLst>
        </cdr:cNvPr>
        <cdr:cNvCxnSpPr/>
      </cdr:nvCxnSpPr>
      <cdr:spPr>
        <a:xfrm xmlns:a="http://schemas.openxmlformats.org/drawingml/2006/main" flipH="1">
          <a:off x="2941277" y="193324"/>
          <a:ext cx="50279" cy="4487334"/>
        </a:xfrm>
        <a:prstGeom xmlns:a="http://schemas.openxmlformats.org/drawingml/2006/main" prst="line">
          <a:avLst/>
        </a:prstGeom>
        <a:ln xmlns:a="http://schemas.openxmlformats.org/drawingml/2006/main" w="76200">
          <a:solidFill>
            <a:srgbClr val="FF0000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7BA57-D585-314F-87E7-FF4F90664B2F}">
  <dimension ref="B3:U22"/>
  <sheetViews>
    <sheetView showGridLines="0" tabSelected="1" topLeftCell="A4" zoomScale="90" workbookViewId="0">
      <selection activeCell="Y14" sqref="Y14"/>
    </sheetView>
  </sheetViews>
  <sheetFormatPr baseColWidth="10" defaultRowHeight="16" x14ac:dyDescent="0.2"/>
  <cols>
    <col min="2" max="2" width="27.1640625" bestFit="1" customWidth="1"/>
    <col min="3" max="20" width="8.5" bestFit="1" customWidth="1"/>
  </cols>
  <sheetData>
    <row r="3" spans="2:21" x14ac:dyDescent="0.2">
      <c r="C3" t="s">
        <v>24</v>
      </c>
      <c r="D3" t="s">
        <v>24</v>
      </c>
      <c r="E3" t="s">
        <v>24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</row>
    <row r="4" spans="2:21" ht="22" x14ac:dyDescent="0.3">
      <c r="B4" s="8" t="s">
        <v>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15</v>
      </c>
      <c r="H4" s="9" t="s">
        <v>16</v>
      </c>
      <c r="I4" s="9" t="s">
        <v>17</v>
      </c>
      <c r="J4" s="9" t="s">
        <v>18</v>
      </c>
      <c r="K4" s="9" t="s">
        <v>19</v>
      </c>
      <c r="L4" s="9" t="s">
        <v>20</v>
      </c>
      <c r="M4" s="9" t="s">
        <v>21</v>
      </c>
      <c r="N4" s="9" t="s">
        <v>22</v>
      </c>
      <c r="O4" s="9" t="s">
        <v>11</v>
      </c>
      <c r="P4" s="9" t="s">
        <v>12</v>
      </c>
      <c r="Q4" s="9" t="s">
        <v>13</v>
      </c>
      <c r="R4" s="9" t="s">
        <v>14</v>
      </c>
      <c r="S4" s="9" t="s">
        <v>15</v>
      </c>
      <c r="T4" s="9" t="s">
        <v>16</v>
      </c>
    </row>
    <row r="5" spans="2:21" ht="19" x14ac:dyDescent="0.25">
      <c r="B5" s="7" t="s">
        <v>1</v>
      </c>
      <c r="C5" s="3">
        <v>21</v>
      </c>
      <c r="D5" s="3">
        <v>20</v>
      </c>
      <c r="E5" s="3">
        <v>21</v>
      </c>
      <c r="F5" s="3">
        <v>21</v>
      </c>
      <c r="G5" s="3">
        <v>20</v>
      </c>
      <c r="H5" s="3">
        <v>20</v>
      </c>
      <c r="I5" s="3">
        <v>23</v>
      </c>
      <c r="J5" s="3">
        <v>20</v>
      </c>
      <c r="K5" s="3">
        <v>22</v>
      </c>
      <c r="L5" s="3">
        <v>23</v>
      </c>
      <c r="M5" s="3">
        <v>18</v>
      </c>
      <c r="N5" s="3">
        <v>21</v>
      </c>
      <c r="O5" s="3">
        <v>20</v>
      </c>
      <c r="P5" s="3">
        <v>20</v>
      </c>
      <c r="Q5" s="3">
        <v>22</v>
      </c>
      <c r="R5" s="3">
        <v>21</v>
      </c>
      <c r="S5" s="3">
        <v>20</v>
      </c>
      <c r="T5" s="3">
        <v>21</v>
      </c>
      <c r="U5" t="s">
        <v>26</v>
      </c>
    </row>
    <row r="6" spans="2:21" ht="19" x14ac:dyDescent="0.25">
      <c r="B6" s="7" t="s">
        <v>2</v>
      </c>
      <c r="C6" s="3">
        <v>100</v>
      </c>
      <c r="D6" s="3">
        <f>C6+D7</f>
        <v>100</v>
      </c>
      <c r="E6" s="3">
        <f t="shared" ref="E6:T6" si="0">D6+E7</f>
        <v>100</v>
      </c>
      <c r="F6" s="3">
        <f t="shared" si="0"/>
        <v>110</v>
      </c>
      <c r="G6" s="3">
        <f t="shared" si="0"/>
        <v>125</v>
      </c>
      <c r="H6" s="3">
        <f t="shared" si="0"/>
        <v>131</v>
      </c>
      <c r="I6" s="3">
        <f t="shared" si="0"/>
        <v>131</v>
      </c>
      <c r="J6" s="3">
        <f t="shared" si="0"/>
        <v>131</v>
      </c>
      <c r="K6" s="3">
        <f t="shared" si="0"/>
        <v>131</v>
      </c>
      <c r="L6" s="3">
        <f t="shared" si="0"/>
        <v>127</v>
      </c>
      <c r="M6" s="3">
        <f t="shared" si="0"/>
        <v>127</v>
      </c>
      <c r="N6" s="3">
        <f t="shared" si="0"/>
        <v>127</v>
      </c>
      <c r="O6" s="3">
        <f t="shared" si="0"/>
        <v>127</v>
      </c>
      <c r="P6" s="3">
        <f t="shared" si="0"/>
        <v>127</v>
      </c>
      <c r="Q6" s="3">
        <f t="shared" si="0"/>
        <v>127</v>
      </c>
      <c r="R6" s="3">
        <f t="shared" si="0"/>
        <v>127</v>
      </c>
      <c r="S6" s="3">
        <f t="shared" si="0"/>
        <v>127</v>
      </c>
      <c r="T6" s="3">
        <f t="shared" si="0"/>
        <v>127</v>
      </c>
      <c r="U6" t="s">
        <v>27</v>
      </c>
    </row>
    <row r="7" spans="2:21" ht="19" x14ac:dyDescent="0.25">
      <c r="B7" s="7" t="s">
        <v>23</v>
      </c>
      <c r="C7" s="3"/>
      <c r="D7" s="3"/>
      <c r="E7" s="3"/>
      <c r="F7" s="3">
        <v>10</v>
      </c>
      <c r="G7" s="3">
        <v>15</v>
      </c>
      <c r="H7" s="3">
        <v>6</v>
      </c>
      <c r="I7" s="3"/>
      <c r="J7" s="3"/>
      <c r="K7" s="3"/>
      <c r="L7" s="3">
        <v>-4</v>
      </c>
      <c r="M7" s="3"/>
      <c r="N7" s="3"/>
      <c r="O7" s="3"/>
      <c r="P7" s="3"/>
      <c r="Q7" s="3"/>
      <c r="R7" s="3"/>
      <c r="S7" s="3"/>
      <c r="T7" s="3"/>
      <c r="U7" t="s">
        <v>28</v>
      </c>
    </row>
    <row r="8" spans="2:21" ht="19" x14ac:dyDescent="0.25">
      <c r="B8" s="7" t="s">
        <v>3</v>
      </c>
      <c r="C8" s="10">
        <v>7.5</v>
      </c>
      <c r="D8" s="10">
        <v>7.5</v>
      </c>
      <c r="E8" s="10">
        <v>7.5</v>
      </c>
      <c r="F8" s="10">
        <v>7.5</v>
      </c>
      <c r="G8" s="10">
        <v>7.5</v>
      </c>
      <c r="H8" s="10">
        <v>7.5</v>
      </c>
      <c r="I8" s="10">
        <v>7.5</v>
      </c>
      <c r="J8" s="10">
        <v>7.5</v>
      </c>
      <c r="K8" s="10">
        <v>7.5</v>
      </c>
      <c r="L8" s="10">
        <v>7.5</v>
      </c>
      <c r="M8" s="10">
        <v>7.5</v>
      </c>
      <c r="N8" s="10">
        <v>7.5</v>
      </c>
      <c r="O8" s="10">
        <v>7.5</v>
      </c>
      <c r="P8" s="10">
        <v>7.5</v>
      </c>
      <c r="Q8" s="10">
        <v>7.5</v>
      </c>
      <c r="R8" s="10">
        <v>7.5</v>
      </c>
      <c r="S8" s="10">
        <v>7.5</v>
      </c>
      <c r="T8" s="10">
        <v>7.5</v>
      </c>
      <c r="U8" t="s">
        <v>29</v>
      </c>
    </row>
    <row r="9" spans="2:21" ht="19" x14ac:dyDescent="0.25">
      <c r="B9" s="7" t="s">
        <v>4</v>
      </c>
      <c r="C9" s="4">
        <v>0.08</v>
      </c>
      <c r="D9" s="4">
        <v>0.08</v>
      </c>
      <c r="E9" s="4">
        <v>0.08</v>
      </c>
      <c r="F9" s="4">
        <v>0.08</v>
      </c>
      <c r="G9" s="4">
        <v>0.08</v>
      </c>
      <c r="H9" s="4">
        <v>0.1</v>
      </c>
      <c r="I9" s="4">
        <v>0.16</v>
      </c>
      <c r="J9" s="4">
        <v>0.16</v>
      </c>
      <c r="K9" s="4">
        <v>0.12</v>
      </c>
      <c r="L9" s="4">
        <v>0.1</v>
      </c>
      <c r="M9" s="4">
        <v>0.08</v>
      </c>
      <c r="N9" s="4">
        <v>0.12</v>
      </c>
      <c r="O9" s="4">
        <v>0.08</v>
      </c>
      <c r="P9" s="4">
        <v>0.08</v>
      </c>
      <c r="Q9" s="4">
        <v>0.08</v>
      </c>
      <c r="R9" s="4">
        <v>0.08</v>
      </c>
      <c r="S9" s="4">
        <v>0.08</v>
      </c>
      <c r="T9" s="4">
        <v>0.1</v>
      </c>
      <c r="U9" t="s">
        <v>30</v>
      </c>
    </row>
    <row r="10" spans="2:21" ht="19" x14ac:dyDescent="0.25">
      <c r="B10" s="7" t="s">
        <v>5</v>
      </c>
      <c r="C10" s="4">
        <v>0.06</v>
      </c>
      <c r="D10" s="4">
        <v>0.06</v>
      </c>
      <c r="E10" s="4">
        <v>0.05</v>
      </c>
      <c r="F10" s="4">
        <v>0.04</v>
      </c>
      <c r="G10" s="4">
        <v>0.03</v>
      </c>
      <c r="H10" s="4">
        <v>0.03</v>
      </c>
      <c r="I10" s="4">
        <v>0.03</v>
      </c>
      <c r="J10" s="4">
        <v>0.03</v>
      </c>
      <c r="K10" s="4">
        <v>0.04</v>
      </c>
      <c r="L10" s="4">
        <v>0.05</v>
      </c>
      <c r="M10" s="4">
        <v>7.0000000000000007E-2</v>
      </c>
      <c r="N10" s="4">
        <v>0.08</v>
      </c>
      <c r="O10" s="4">
        <v>0.06</v>
      </c>
      <c r="P10" s="4">
        <v>0.06</v>
      </c>
      <c r="Q10" s="4">
        <v>0.05</v>
      </c>
      <c r="R10" s="4">
        <v>0.04</v>
      </c>
      <c r="S10" s="4">
        <v>0.03</v>
      </c>
      <c r="T10" s="4">
        <v>0.03</v>
      </c>
      <c r="U10" s="2" t="s">
        <v>31</v>
      </c>
    </row>
    <row r="11" spans="2:21" ht="19" x14ac:dyDescent="0.25">
      <c r="B11" s="7" t="s">
        <v>6</v>
      </c>
      <c r="C11" s="4">
        <v>0.88</v>
      </c>
      <c r="D11" s="4">
        <v>0.88</v>
      </c>
      <c r="E11" s="4">
        <v>0.88</v>
      </c>
      <c r="F11" s="4">
        <v>0.88</v>
      </c>
      <c r="G11" s="4">
        <v>0.89</v>
      </c>
      <c r="H11" s="4">
        <v>0.89</v>
      </c>
      <c r="I11" s="4">
        <v>0.89</v>
      </c>
      <c r="J11" s="4">
        <v>0.89</v>
      </c>
      <c r="K11" s="4">
        <v>0.9</v>
      </c>
      <c r="L11" s="4">
        <v>0.9</v>
      </c>
      <c r="M11" s="4">
        <v>0.9</v>
      </c>
      <c r="N11" s="4">
        <v>0.9</v>
      </c>
      <c r="O11" s="4">
        <v>0.91</v>
      </c>
      <c r="P11" s="4">
        <v>0.91</v>
      </c>
      <c r="Q11" s="4">
        <v>0.91</v>
      </c>
      <c r="R11" s="4">
        <v>0.91</v>
      </c>
      <c r="S11" s="4">
        <v>0.92</v>
      </c>
      <c r="T11" s="4">
        <v>0.92</v>
      </c>
      <c r="U11" t="s">
        <v>32</v>
      </c>
    </row>
    <row r="12" spans="2:21" ht="19" x14ac:dyDescent="0.25">
      <c r="B12" s="7" t="s">
        <v>7</v>
      </c>
      <c r="C12" s="4">
        <v>0.02</v>
      </c>
      <c r="D12" s="4">
        <v>0.02</v>
      </c>
      <c r="E12" s="4">
        <v>0.02</v>
      </c>
      <c r="F12" s="4">
        <v>0.02</v>
      </c>
      <c r="G12" s="4">
        <v>0.02</v>
      </c>
      <c r="H12" s="4">
        <v>0.02</v>
      </c>
      <c r="I12" s="4">
        <v>0.02</v>
      </c>
      <c r="J12" s="4">
        <v>0.02</v>
      </c>
      <c r="K12" s="4">
        <v>0.02</v>
      </c>
      <c r="L12" s="4">
        <v>0.02</v>
      </c>
      <c r="M12" s="4">
        <v>0.02</v>
      </c>
      <c r="N12" s="4">
        <v>0.02</v>
      </c>
      <c r="O12" s="4">
        <v>0.02</v>
      </c>
      <c r="P12" s="4">
        <v>0.02</v>
      </c>
      <c r="Q12" s="4">
        <v>0.02</v>
      </c>
      <c r="R12" s="4">
        <v>0.02</v>
      </c>
      <c r="S12" s="4">
        <v>0.02</v>
      </c>
      <c r="T12" s="4">
        <v>0.02</v>
      </c>
      <c r="U12" t="s">
        <v>33</v>
      </c>
    </row>
    <row r="13" spans="2:21" ht="19" x14ac:dyDescent="0.25">
      <c r="B13" s="7" t="s">
        <v>8</v>
      </c>
      <c r="C13" s="5">
        <f>(C6*C5*C8*(1-C9-C10))*(1+C12)*C11</f>
        <v>12157.992000000002</v>
      </c>
      <c r="D13" s="5">
        <f t="shared" ref="D13:T13" si="1">(D6*D5*D8*(1-D9-D10))*(1+D12)*D11</f>
        <v>11579.04</v>
      </c>
      <c r="E13" s="5">
        <f t="shared" si="1"/>
        <v>12299.364000000001</v>
      </c>
      <c r="F13" s="5">
        <f t="shared" si="1"/>
        <v>13684.809600000001</v>
      </c>
      <c r="G13" s="5">
        <f t="shared" si="1"/>
        <v>15148.9125</v>
      </c>
      <c r="H13" s="5">
        <f t="shared" si="1"/>
        <v>15519.294900000001</v>
      </c>
      <c r="I13" s="5">
        <f t="shared" si="1"/>
        <v>16616.348504999998</v>
      </c>
      <c r="J13" s="5">
        <f t="shared" si="1"/>
        <v>14448.998699999998</v>
      </c>
      <c r="K13" s="5">
        <f t="shared" si="1"/>
        <v>16667.7588</v>
      </c>
      <c r="L13" s="5">
        <f t="shared" si="1"/>
        <v>17094.422250000003</v>
      </c>
      <c r="M13" s="5">
        <f t="shared" si="1"/>
        <v>13378.243500000002</v>
      </c>
      <c r="N13" s="5">
        <f t="shared" si="1"/>
        <v>14689.836000000001</v>
      </c>
      <c r="O13" s="5">
        <f t="shared" si="1"/>
        <v>15206.700600000004</v>
      </c>
      <c r="P13" s="5">
        <f t="shared" si="1"/>
        <v>15206.700600000004</v>
      </c>
      <c r="Q13" s="5">
        <f t="shared" si="1"/>
        <v>16921.874970000001</v>
      </c>
      <c r="R13" s="5">
        <f t="shared" si="1"/>
        <v>16338.362040000004</v>
      </c>
      <c r="S13" s="5">
        <f t="shared" si="1"/>
        <v>15910.102800000001</v>
      </c>
      <c r="T13" s="5">
        <f t="shared" si="1"/>
        <v>16330.20102</v>
      </c>
      <c r="U13" t="s">
        <v>34</v>
      </c>
    </row>
    <row r="14" spans="2:21" ht="19" x14ac:dyDescent="0.25">
      <c r="B14" s="7" t="s">
        <v>9</v>
      </c>
      <c r="C14" s="5">
        <v>10325</v>
      </c>
      <c r="D14" s="5">
        <v>11025</v>
      </c>
      <c r="E14" s="5">
        <v>12535.469141802085</v>
      </c>
      <c r="F14" s="5">
        <v>12686.856940969576</v>
      </c>
      <c r="G14" s="5">
        <v>13042.059606569561</v>
      </c>
      <c r="H14" s="5">
        <v>12442.021801928724</v>
      </c>
      <c r="I14" s="5">
        <v>12069.240671022117</v>
      </c>
      <c r="J14" s="5">
        <v>14011.686505323505</v>
      </c>
      <c r="K14" s="5">
        <v>12215.232771499686</v>
      </c>
      <c r="L14" s="5">
        <v>13564.985661290964</v>
      </c>
      <c r="M14" s="5">
        <v>14584.714021124129</v>
      </c>
      <c r="N14" s="5">
        <v>14587.313401326106</v>
      </c>
      <c r="O14" s="5">
        <v>14182.501393955868</v>
      </c>
      <c r="P14" s="5">
        <v>14781.286595746265</v>
      </c>
      <c r="Q14" s="5">
        <v>13555.320654614181</v>
      </c>
      <c r="R14" s="5">
        <v>13094.477427726384</v>
      </c>
      <c r="S14" s="5">
        <v>15266.546508849671</v>
      </c>
      <c r="T14" s="5">
        <v>13782.006295137975</v>
      </c>
      <c r="U14" t="s">
        <v>35</v>
      </c>
    </row>
    <row r="15" spans="2:21" ht="19" x14ac:dyDescent="0.25">
      <c r="B15" s="7" t="s">
        <v>10</v>
      </c>
      <c r="C15" s="6">
        <f>C14/C13</f>
        <v>0.84923563035738125</v>
      </c>
      <c r="D15" s="6">
        <f t="shared" ref="D15:T15" si="2">D14/D13</f>
        <v>0.95215147369730124</v>
      </c>
      <c r="E15" s="6">
        <f t="shared" si="2"/>
        <v>1.0191965325851062</v>
      </c>
      <c r="F15" s="6">
        <f t="shared" si="2"/>
        <v>0.92707588280728259</v>
      </c>
      <c r="G15" s="6">
        <f t="shared" si="2"/>
        <v>0.86092381922263794</v>
      </c>
      <c r="H15" s="6">
        <f t="shared" si="2"/>
        <v>0.80171308568462885</v>
      </c>
      <c r="I15" s="6">
        <f t="shared" si="2"/>
        <v>0.72634734805847279</v>
      </c>
      <c r="J15" s="6">
        <f t="shared" si="2"/>
        <v>0.96973408304919473</v>
      </c>
      <c r="K15" s="6">
        <f t="shared" si="2"/>
        <v>0.73286594305046504</v>
      </c>
      <c r="L15" s="6">
        <f t="shared" si="2"/>
        <v>0.79353285316741029</v>
      </c>
      <c r="M15" s="6">
        <f t="shared" si="2"/>
        <v>1.0901815340051275</v>
      </c>
      <c r="N15" s="6">
        <f t="shared" si="2"/>
        <v>0.9930208479744842</v>
      </c>
      <c r="O15" s="6">
        <f t="shared" si="2"/>
        <v>0.93264816392557004</v>
      </c>
      <c r="P15" s="6">
        <f t="shared" si="2"/>
        <v>0.97202456894207956</v>
      </c>
      <c r="Q15" s="6">
        <f t="shared" si="2"/>
        <v>0.8010531148968878</v>
      </c>
      <c r="R15" s="6">
        <f t="shared" si="2"/>
        <v>0.80145594739963177</v>
      </c>
      <c r="S15" s="6">
        <f t="shared" si="2"/>
        <v>0.95955046304601321</v>
      </c>
      <c r="T15" s="6">
        <f t="shared" si="2"/>
        <v>0.84395815325597101</v>
      </c>
      <c r="U15" t="s">
        <v>36</v>
      </c>
    </row>
    <row r="16" spans="2:21" ht="19" x14ac:dyDescent="0.25">
      <c r="B16" s="11" t="s">
        <v>37</v>
      </c>
      <c r="C16" s="12">
        <v>0.95</v>
      </c>
      <c r="D16" s="12">
        <v>0.95</v>
      </c>
      <c r="E16" s="12">
        <v>0.95</v>
      </c>
      <c r="F16" s="12">
        <v>0.95</v>
      </c>
      <c r="G16" s="12">
        <v>0.95</v>
      </c>
      <c r="H16" s="12">
        <v>0.95</v>
      </c>
      <c r="I16" s="12">
        <v>0.95</v>
      </c>
      <c r="J16" s="12">
        <v>0.95</v>
      </c>
      <c r="K16" s="12">
        <v>0.95</v>
      </c>
      <c r="L16" s="12">
        <v>0.95</v>
      </c>
      <c r="M16" s="12">
        <v>0.95</v>
      </c>
      <c r="N16" s="12">
        <v>0.95</v>
      </c>
      <c r="O16" s="12">
        <v>0.95</v>
      </c>
      <c r="P16" s="12">
        <v>0.95</v>
      </c>
      <c r="Q16" s="12">
        <v>0.95</v>
      </c>
      <c r="R16" s="12">
        <v>0.95</v>
      </c>
      <c r="S16" s="12">
        <v>0.95</v>
      </c>
      <c r="T16" s="12">
        <v>0.95</v>
      </c>
      <c r="U16" t="s">
        <v>39</v>
      </c>
    </row>
    <row r="17" spans="2:21" ht="19" x14ac:dyDescent="0.25">
      <c r="B17" s="11" t="s">
        <v>38</v>
      </c>
      <c r="C17" s="12">
        <v>0.75</v>
      </c>
      <c r="D17" s="12">
        <v>0.75</v>
      </c>
      <c r="E17" s="12">
        <v>0.75</v>
      </c>
      <c r="F17" s="12">
        <v>0.75</v>
      </c>
      <c r="G17" s="12">
        <v>0.75</v>
      </c>
      <c r="H17" s="12">
        <v>0.75</v>
      </c>
      <c r="I17" s="12">
        <v>0.75</v>
      </c>
      <c r="J17" s="12">
        <v>0.75</v>
      </c>
      <c r="K17" s="12">
        <v>0.75</v>
      </c>
      <c r="L17" s="12">
        <v>0.75</v>
      </c>
      <c r="M17" s="12">
        <v>0.75</v>
      </c>
      <c r="N17" s="12">
        <v>0.75</v>
      </c>
      <c r="O17" s="12">
        <v>0.75</v>
      </c>
      <c r="P17" s="12">
        <v>0.75</v>
      </c>
      <c r="Q17" s="12">
        <v>0.75</v>
      </c>
      <c r="R17" s="12">
        <v>0.75</v>
      </c>
      <c r="S17" s="12">
        <v>0.75</v>
      </c>
      <c r="T17" s="12">
        <v>0.75</v>
      </c>
      <c r="U17" t="s">
        <v>40</v>
      </c>
    </row>
    <row r="22" spans="2:21" x14ac:dyDescent="0.2">
      <c r="F22" s="1"/>
      <c r="G22" s="1"/>
      <c r="H22" s="1"/>
    </row>
  </sheetData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Capacity 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Pawel Birecki</dc:creator>
  <cp:lastModifiedBy>Pawel Birecki</cp:lastModifiedBy>
  <dcterms:created xsi:type="dcterms:W3CDTF">2024-11-21T10:45:17Z</dcterms:created>
  <dcterms:modified xsi:type="dcterms:W3CDTF">2025-01-16T11:41:46Z</dcterms:modified>
</cp:coreProperties>
</file>